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280" windowHeight="8325"/>
  </bookViews>
  <sheets>
    <sheet name="Explanations" sheetId="2" r:id="rId1"/>
    <sheet name="Calculation" sheetId="1" r:id="rId2"/>
  </sheets>
  <calcPr calcId="125725"/>
</workbook>
</file>

<file path=xl/calcChain.xml><?xml version="1.0" encoding="utf-8"?>
<calcChain xmlns="http://schemas.openxmlformats.org/spreadsheetml/2006/main">
  <c r="D5" i="1"/>
  <c r="F5" s="1"/>
  <c r="D6"/>
  <c r="F6"/>
  <c r="H6" s="1"/>
  <c r="D7"/>
  <c r="F7" s="1"/>
  <c r="H7" s="1"/>
  <c r="D8"/>
  <c r="F8"/>
  <c r="H8" s="1"/>
  <c r="D9"/>
  <c r="F9" s="1"/>
  <c r="H9" s="1"/>
  <c r="D10"/>
  <c r="F10"/>
  <c r="H10" s="1"/>
  <c r="D11"/>
  <c r="F11" s="1"/>
  <c r="H11" s="1"/>
  <c r="D12"/>
  <c r="F12"/>
  <c r="H12" s="1"/>
  <c r="D13"/>
  <c r="F13" s="1"/>
  <c r="H13" s="1"/>
  <c r="D14"/>
  <c r="F14"/>
  <c r="H14" s="1"/>
  <c r="D15"/>
  <c r="F15" s="1"/>
  <c r="H15" s="1"/>
  <c r="D16"/>
  <c r="F16"/>
  <c r="H16" s="1"/>
  <c r="D17"/>
  <c r="F17" s="1"/>
  <c r="H17" s="1"/>
  <c r="D18"/>
  <c r="F18"/>
  <c r="H18" s="1"/>
  <c r="D19"/>
  <c r="F19" s="1"/>
  <c r="H19" s="1"/>
  <c r="D20"/>
  <c r="F20"/>
  <c r="H20" s="1"/>
  <c r="D21"/>
  <c r="F21" s="1"/>
  <c r="H21" s="1"/>
  <c r="D22"/>
  <c r="F22"/>
  <c r="H22" s="1"/>
  <c r="H5" l="1"/>
  <c r="H23" s="1"/>
  <c r="F23"/>
  <c r="D23"/>
  <c r="C23" l="1"/>
  <c r="F28"/>
  <c r="D27"/>
  <c r="G23"/>
  <c r="H27"/>
  <c r="H29"/>
  <c r="E23"/>
</calcChain>
</file>

<file path=xl/sharedStrings.xml><?xml version="1.0" encoding="utf-8"?>
<sst xmlns="http://schemas.openxmlformats.org/spreadsheetml/2006/main" count="57" uniqueCount="46">
  <si>
    <t>%</t>
  </si>
  <si>
    <t>Mg/d</t>
  </si>
  <si>
    <t>Rest</t>
  </si>
  <si>
    <t>Massstream Collection and  Sorting of Recycling Goods</t>
  </si>
  <si>
    <t>Paper</t>
  </si>
  <si>
    <t xml:space="preserve">   Card Borad</t>
  </si>
  <si>
    <t xml:space="preserve">   Magazins</t>
  </si>
  <si>
    <t xml:space="preserve">   News Papers</t>
  </si>
  <si>
    <t xml:space="preserve">   Mixed Paper</t>
  </si>
  <si>
    <t>Plastics</t>
  </si>
  <si>
    <t xml:space="preserve">   PP</t>
  </si>
  <si>
    <t xml:space="preserve">   PE</t>
  </si>
  <si>
    <t xml:space="preserve">   PLA</t>
  </si>
  <si>
    <t>Mixed Plastics</t>
  </si>
  <si>
    <t>Metals</t>
  </si>
  <si>
    <t xml:space="preserve">   Fe - Metal</t>
  </si>
  <si>
    <t xml:space="preserve">   NFe - Metal</t>
  </si>
  <si>
    <t>Glass</t>
  </si>
  <si>
    <t xml:space="preserve">   Mixed Glass</t>
  </si>
  <si>
    <t xml:space="preserve">   White</t>
  </si>
  <si>
    <t xml:space="preserve">   Green</t>
  </si>
  <si>
    <t xml:space="preserve">   Brown </t>
  </si>
  <si>
    <t>Sum</t>
  </si>
  <si>
    <t>Composition of Waste</t>
  </si>
  <si>
    <t>Plant Input</t>
  </si>
  <si>
    <t>Plant Output</t>
  </si>
  <si>
    <t>Amount of Waste</t>
  </si>
  <si>
    <t>Delta Waste</t>
  </si>
  <si>
    <t>Delta Plant Input</t>
  </si>
  <si>
    <t>Delta Plant Output</t>
  </si>
  <si>
    <t>Collection Rate</t>
  </si>
  <si>
    <t>Collected Amount</t>
  </si>
  <si>
    <t>Recycled Amount</t>
  </si>
  <si>
    <t>Recycling Rate</t>
  </si>
  <si>
    <t>Separating Rate</t>
  </si>
  <si>
    <t>Separated Amaount</t>
  </si>
  <si>
    <t>1.</t>
  </si>
  <si>
    <t>2.</t>
  </si>
  <si>
    <t>3.</t>
  </si>
  <si>
    <t>All yellow marked cells require an input from the user. All preselected data are examples!</t>
  </si>
  <si>
    <t>Verify all data before use!</t>
  </si>
  <si>
    <t>This Exel Sheet allowes the calculation of the mass stream of collection and sorting of recyclable goods from household waste.</t>
  </si>
  <si>
    <t>Prof. Dr.-Ing. Werner Bidlingmaier &amp; Dr..Ing. Christian Springer</t>
  </si>
  <si>
    <t xml:space="preserve">The authors take no responsibility for the correctness of the calculation and excludes liability! </t>
  </si>
  <si>
    <t>Authors:</t>
  </si>
  <si>
    <t>Mass Balance og the Collection and Sorting of recyclables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</si>
</sst>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10">
    <font>
      <sz val="10"/>
      <name val="Arial"/>
    </font>
    <font>
      <b/>
      <sz val="18"/>
      <name val="Arial"/>
    </font>
    <font>
      <b/>
      <sz val="12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Inherit"/>
    </font>
    <font>
      <b/>
      <sz val="10"/>
      <color rgb="FFFF000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14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medium">
        <color rgb="FFFFF6D5"/>
      </bottom>
      <diagonal/>
    </border>
  </borders>
  <cellStyleXfs count="9">
    <xf numFmtId="0" fontId="0" fillId="0" borderId="0"/>
    <xf numFmtId="4" fontId="5" fillId="0" borderId="0"/>
    <xf numFmtId="2" fontId="5" fillId="0" borderId="0"/>
    <xf numFmtId="14" fontId="5" fillId="0" borderId="0"/>
    <xf numFmtId="0" fontId="1" fillId="0" borderId="0"/>
    <xf numFmtId="0" fontId="2" fillId="0" borderId="0"/>
    <xf numFmtId="0" fontId="5" fillId="0" borderId="1"/>
    <xf numFmtId="3" fontId="5" fillId="0" borderId="0"/>
    <xf numFmtId="164" fontId="5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4" fontId="5" fillId="3" borderId="0" xfId="1" applyFill="1"/>
    <xf numFmtId="4" fontId="5" fillId="0" borderId="0" xfId="1"/>
    <xf numFmtId="4" fontId="4" fillId="3" borderId="0" xfId="1" applyFont="1" applyFill="1"/>
    <xf numFmtId="4" fontId="4" fillId="0" borderId="0" xfId="1" applyFont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4" fontId="5" fillId="4" borderId="0" xfId="1" applyFill="1"/>
    <xf numFmtId="4" fontId="4" fillId="4" borderId="0" xfId="1" applyFont="1" applyFill="1"/>
    <xf numFmtId="0" fontId="6" fillId="4" borderId="0" xfId="0" applyFont="1" applyFill="1" applyAlignment="1">
      <alignment horizontal="center"/>
    </xf>
    <xf numFmtId="0" fontId="7" fillId="5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</cellXfs>
  <cellStyles count="9">
    <cellStyle name="Comma0" xfId="7"/>
    <cellStyle name="Currency0" xfId="8"/>
    <cellStyle name="Date" xfId="3"/>
    <cellStyle name="Dezimal" xfId="1" builtinId="3"/>
    <cellStyle name="Fixed" xfId="2"/>
    <cellStyle name="Heading 1" xfId="4"/>
    <cellStyle name="Heading 2" xfId="5"/>
    <cellStyle name="Standard" xfId="0" builtinId="0"/>
    <cellStyle name="Total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00"/>
      <rgbColor rgb="00FFFFFF"/>
      <rgbColor rgb="00FFFF90"/>
      <rgbColor rgb="00FF8000"/>
      <rgbColor rgb="00FFA0D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I12" sqref="I12:I13"/>
    </sheetView>
  </sheetViews>
  <sheetFormatPr baseColWidth="10" defaultRowHeight="12.75"/>
  <sheetData>
    <row r="1" spans="1:2" s="23" customFormat="1" ht="23.25">
      <c r="A1" s="23" t="s">
        <v>45</v>
      </c>
    </row>
    <row r="2" spans="1:2" s="21" customFormat="1"/>
    <row r="3" spans="1:2" s="21" customFormat="1">
      <c r="A3" s="21" t="s">
        <v>36</v>
      </c>
      <c r="B3" s="21" t="s">
        <v>41</v>
      </c>
    </row>
    <row r="5" spans="1:2" s="21" customFormat="1">
      <c r="A5" s="21" t="s">
        <v>37</v>
      </c>
      <c r="B5" s="21" t="s">
        <v>39</v>
      </c>
    </row>
    <row r="7" spans="1:2" s="21" customFormat="1">
      <c r="A7" s="21" t="s">
        <v>38</v>
      </c>
      <c r="B7" s="21" t="s">
        <v>40</v>
      </c>
    </row>
    <row r="11" spans="1:2" s="22" customFormat="1">
      <c r="A11" s="22" t="s">
        <v>43</v>
      </c>
    </row>
    <row r="15" spans="1:2" s="21" customFormat="1">
      <c r="A15" s="21" t="s">
        <v>44</v>
      </c>
      <c r="B15" s="21" t="s">
        <v>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workbookViewId="0">
      <selection activeCell="J16" sqref="J16"/>
    </sheetView>
  </sheetViews>
  <sheetFormatPr baseColWidth="10" defaultColWidth="9.140625" defaultRowHeight="12.75"/>
  <cols>
    <col min="1" max="1" width="17.42578125" customWidth="1"/>
    <col min="2" max="2" width="24.7109375" customWidth="1"/>
    <col min="3" max="3" width="20" customWidth="1"/>
    <col min="4" max="4" width="20" style="6" customWidth="1"/>
    <col min="5" max="5" width="18.85546875" customWidth="1"/>
    <col min="6" max="6" width="18.85546875" style="6" customWidth="1"/>
    <col min="7" max="7" width="18.140625" customWidth="1"/>
    <col min="8" max="8" width="18.85546875" customWidth="1"/>
  </cols>
  <sheetData>
    <row r="1" spans="1:256" ht="18">
      <c r="A1" s="1" t="s">
        <v>3</v>
      </c>
    </row>
    <row r="2" spans="1:256">
      <c r="D2" s="7" t="s">
        <v>24</v>
      </c>
      <c r="F2" s="7" t="s">
        <v>25</v>
      </c>
    </row>
    <row r="3" spans="1:256" ht="13.5" thickBot="1">
      <c r="A3" s="3"/>
      <c r="B3" s="5" t="s">
        <v>23</v>
      </c>
      <c r="C3" s="19" t="s">
        <v>30</v>
      </c>
      <c r="D3" s="20" t="s">
        <v>31</v>
      </c>
      <c r="E3" s="20" t="s">
        <v>34</v>
      </c>
      <c r="F3" s="21" t="s">
        <v>35</v>
      </c>
      <c r="G3" s="20" t="s">
        <v>33</v>
      </c>
      <c r="H3" s="20" t="s">
        <v>32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>
      <c r="A4" s="3"/>
      <c r="B4" s="3" t="s">
        <v>0</v>
      </c>
      <c r="C4" s="3" t="s">
        <v>0</v>
      </c>
      <c r="D4" s="3" t="s">
        <v>1</v>
      </c>
      <c r="E4" s="3" t="s">
        <v>0</v>
      </c>
      <c r="F4" s="3" t="s">
        <v>1</v>
      </c>
      <c r="G4" t="s">
        <v>0</v>
      </c>
      <c r="H4" s="3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>
      <c r="A5" s="2" t="s">
        <v>4</v>
      </c>
      <c r="B5" s="4">
        <v>20</v>
      </c>
      <c r="C5" s="4">
        <v>90</v>
      </c>
      <c r="D5" s="8">
        <f t="shared" ref="D5:D22" si="0">$A$27*B5/100*C5/100</f>
        <v>180</v>
      </c>
      <c r="E5" s="4">
        <v>70</v>
      </c>
      <c r="F5" s="8">
        <f t="shared" ref="F5:F22" si="1">D5*E5/100</f>
        <v>126</v>
      </c>
      <c r="G5" s="4">
        <v>95</v>
      </c>
      <c r="H5" s="9">
        <f t="shared" ref="H5:H22" si="2">F5*G5/100</f>
        <v>119.7</v>
      </c>
    </row>
    <row r="6" spans="1:256">
      <c r="A6" t="s">
        <v>5</v>
      </c>
      <c r="B6" s="4"/>
      <c r="C6" s="4"/>
      <c r="D6" s="8">
        <f t="shared" si="0"/>
        <v>0</v>
      </c>
      <c r="E6" s="4"/>
      <c r="F6" s="8">
        <f t="shared" si="1"/>
        <v>0</v>
      </c>
      <c r="G6" s="4"/>
      <c r="H6" s="9">
        <f t="shared" si="2"/>
        <v>0</v>
      </c>
    </row>
    <row r="7" spans="1:256">
      <c r="A7" t="s">
        <v>6</v>
      </c>
      <c r="B7" s="4"/>
      <c r="C7" s="4"/>
      <c r="D7" s="8">
        <f t="shared" si="0"/>
        <v>0</v>
      </c>
      <c r="E7" s="4"/>
      <c r="F7" s="8">
        <f t="shared" si="1"/>
        <v>0</v>
      </c>
      <c r="G7" s="4"/>
      <c r="H7" s="9">
        <f t="shared" si="2"/>
        <v>0</v>
      </c>
    </row>
    <row r="8" spans="1:256">
      <c r="A8" t="s">
        <v>7</v>
      </c>
      <c r="B8" s="4"/>
      <c r="C8" s="4"/>
      <c r="D8" s="8">
        <f t="shared" si="0"/>
        <v>0</v>
      </c>
      <c r="E8" s="4"/>
      <c r="F8" s="8">
        <f t="shared" si="1"/>
        <v>0</v>
      </c>
      <c r="G8" s="4"/>
      <c r="H8" s="9">
        <f t="shared" si="2"/>
        <v>0</v>
      </c>
    </row>
    <row r="9" spans="1:256">
      <c r="A9" t="s">
        <v>8</v>
      </c>
      <c r="B9" s="4"/>
      <c r="C9" s="4"/>
      <c r="D9" s="8">
        <f t="shared" si="0"/>
        <v>0</v>
      </c>
      <c r="E9" s="4"/>
      <c r="F9" s="8">
        <f t="shared" si="1"/>
        <v>0</v>
      </c>
      <c r="G9" s="4"/>
      <c r="H9" s="9">
        <f t="shared" si="2"/>
        <v>0</v>
      </c>
    </row>
    <row r="10" spans="1:256">
      <c r="A10" s="2" t="s">
        <v>9</v>
      </c>
      <c r="B10" s="4">
        <v>30</v>
      </c>
      <c r="C10" s="4">
        <v>70</v>
      </c>
      <c r="D10" s="8">
        <f t="shared" si="0"/>
        <v>210</v>
      </c>
      <c r="E10" s="4">
        <v>40</v>
      </c>
      <c r="F10" s="8">
        <f t="shared" si="1"/>
        <v>84</v>
      </c>
      <c r="G10" s="4">
        <v>80</v>
      </c>
      <c r="H10" s="9">
        <f t="shared" si="2"/>
        <v>67.2</v>
      </c>
    </row>
    <row r="11" spans="1:256">
      <c r="A11" t="s">
        <v>10</v>
      </c>
      <c r="B11" s="4"/>
      <c r="C11" s="4"/>
      <c r="D11" s="8">
        <f t="shared" si="0"/>
        <v>0</v>
      </c>
      <c r="E11" s="4"/>
      <c r="F11" s="8">
        <f t="shared" si="1"/>
        <v>0</v>
      </c>
      <c r="G11" s="4"/>
      <c r="H11" s="9">
        <f t="shared" si="2"/>
        <v>0</v>
      </c>
    </row>
    <row r="12" spans="1:256">
      <c r="A12" t="s">
        <v>11</v>
      </c>
      <c r="B12" s="4"/>
      <c r="C12" s="4"/>
      <c r="D12" s="8">
        <f t="shared" si="0"/>
        <v>0</v>
      </c>
      <c r="E12" s="4"/>
      <c r="F12" s="8">
        <f t="shared" si="1"/>
        <v>0</v>
      </c>
      <c r="G12" s="4"/>
      <c r="H12" s="9">
        <f t="shared" si="2"/>
        <v>0</v>
      </c>
    </row>
    <row r="13" spans="1:256">
      <c r="A13" t="s">
        <v>12</v>
      </c>
      <c r="B13" s="4"/>
      <c r="C13" s="4"/>
      <c r="D13" s="8">
        <f t="shared" si="0"/>
        <v>0</v>
      </c>
      <c r="E13" s="4"/>
      <c r="F13" s="8">
        <f t="shared" si="1"/>
        <v>0</v>
      </c>
      <c r="G13" s="4"/>
      <c r="H13" s="9">
        <f t="shared" si="2"/>
        <v>0</v>
      </c>
    </row>
    <row r="14" spans="1:256">
      <c r="A14" t="s">
        <v>13</v>
      </c>
      <c r="B14" s="4"/>
      <c r="C14" s="4"/>
      <c r="D14" s="8">
        <f t="shared" si="0"/>
        <v>0</v>
      </c>
      <c r="E14" s="4"/>
      <c r="F14" s="8">
        <f t="shared" si="1"/>
        <v>0</v>
      </c>
      <c r="G14" s="4"/>
      <c r="H14" s="9">
        <f t="shared" si="2"/>
        <v>0</v>
      </c>
    </row>
    <row r="15" spans="1:256">
      <c r="A15" s="2" t="s">
        <v>14</v>
      </c>
      <c r="B15" s="4">
        <v>25</v>
      </c>
      <c r="C15" s="4">
        <v>90</v>
      </c>
      <c r="D15" s="8">
        <f t="shared" si="0"/>
        <v>225</v>
      </c>
      <c r="E15" s="4">
        <v>85</v>
      </c>
      <c r="F15" s="8">
        <f t="shared" si="1"/>
        <v>191.25</v>
      </c>
      <c r="G15" s="4">
        <v>95</v>
      </c>
      <c r="H15" s="9">
        <f t="shared" si="2"/>
        <v>181.6875</v>
      </c>
    </row>
    <row r="16" spans="1:256">
      <c r="A16" t="s">
        <v>15</v>
      </c>
      <c r="B16" s="4"/>
      <c r="C16" s="4"/>
      <c r="D16" s="8">
        <f t="shared" si="0"/>
        <v>0</v>
      </c>
      <c r="E16" s="4"/>
      <c r="F16" s="8">
        <f t="shared" si="1"/>
        <v>0</v>
      </c>
      <c r="G16" s="4"/>
      <c r="H16" s="9">
        <f t="shared" si="2"/>
        <v>0</v>
      </c>
    </row>
    <row r="17" spans="1:256">
      <c r="A17" t="s">
        <v>16</v>
      </c>
      <c r="B17" s="4"/>
      <c r="C17" s="4"/>
      <c r="D17" s="8">
        <f t="shared" si="0"/>
        <v>0</v>
      </c>
      <c r="E17" s="4"/>
      <c r="F17" s="8">
        <f t="shared" si="1"/>
        <v>0</v>
      </c>
      <c r="G17" s="4"/>
      <c r="H17" s="9">
        <f t="shared" si="2"/>
        <v>0</v>
      </c>
    </row>
    <row r="18" spans="1:256">
      <c r="A18" s="2" t="s">
        <v>17</v>
      </c>
      <c r="B18" s="4">
        <v>25</v>
      </c>
      <c r="C18" s="4">
        <v>85</v>
      </c>
      <c r="D18" s="8">
        <f t="shared" si="0"/>
        <v>212.5</v>
      </c>
      <c r="E18" s="4">
        <v>80</v>
      </c>
      <c r="F18" s="8">
        <f t="shared" si="1"/>
        <v>170</v>
      </c>
      <c r="G18" s="4">
        <v>95</v>
      </c>
      <c r="H18" s="9">
        <f t="shared" si="2"/>
        <v>161.5</v>
      </c>
    </row>
    <row r="19" spans="1:256">
      <c r="A19" t="s">
        <v>19</v>
      </c>
      <c r="B19" s="4"/>
      <c r="C19" s="4"/>
      <c r="D19" s="8">
        <f t="shared" si="0"/>
        <v>0</v>
      </c>
      <c r="E19" s="4"/>
      <c r="F19" s="8">
        <f t="shared" si="1"/>
        <v>0</v>
      </c>
      <c r="G19" s="4"/>
      <c r="H19" s="9">
        <f t="shared" si="2"/>
        <v>0</v>
      </c>
    </row>
    <row r="20" spans="1:256">
      <c r="A20" t="s">
        <v>20</v>
      </c>
      <c r="B20" s="4"/>
      <c r="C20" s="4"/>
      <c r="D20" s="8">
        <f t="shared" si="0"/>
        <v>0</v>
      </c>
      <c r="E20" s="4"/>
      <c r="F20" s="8">
        <f t="shared" si="1"/>
        <v>0</v>
      </c>
      <c r="G20" s="4"/>
      <c r="H20" s="9">
        <f t="shared" si="2"/>
        <v>0</v>
      </c>
    </row>
    <row r="21" spans="1:256">
      <c r="A21" t="s">
        <v>21</v>
      </c>
      <c r="B21" s="4"/>
      <c r="C21" s="4"/>
      <c r="D21" s="8">
        <f t="shared" si="0"/>
        <v>0</v>
      </c>
      <c r="E21" s="4"/>
      <c r="F21" s="8">
        <f t="shared" si="1"/>
        <v>0</v>
      </c>
      <c r="G21" s="4"/>
      <c r="H21" s="9">
        <f t="shared" si="2"/>
        <v>0</v>
      </c>
    </row>
    <row r="22" spans="1:256">
      <c r="A22" t="s">
        <v>18</v>
      </c>
      <c r="B22" s="4"/>
      <c r="C22" s="4"/>
      <c r="D22" s="8">
        <f t="shared" si="0"/>
        <v>0</v>
      </c>
      <c r="E22" s="4"/>
      <c r="F22" s="8">
        <f t="shared" si="1"/>
        <v>0</v>
      </c>
      <c r="G22" s="4"/>
      <c r="H22" s="9">
        <f t="shared" si="2"/>
        <v>0</v>
      </c>
    </row>
    <row r="23" spans="1:256">
      <c r="A23" s="2" t="s">
        <v>22</v>
      </c>
      <c r="B23" s="2"/>
      <c r="C23" s="9">
        <f>D23/$A$27*100</f>
        <v>82.75</v>
      </c>
      <c r="D23" s="10">
        <f>SUM(D5:D22)</f>
        <v>827.5</v>
      </c>
      <c r="E23" s="11">
        <f>F23/$A$27*100</f>
        <v>57.125</v>
      </c>
      <c r="F23" s="10">
        <f>SUM(F5:F22)</f>
        <v>571.25</v>
      </c>
      <c r="G23" s="11">
        <f>H23/$A$27*100</f>
        <v>53.008749999999992</v>
      </c>
      <c r="H23" s="11">
        <f>SUM(H5:H22)</f>
        <v>530.08749999999998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5" spans="1:256">
      <c r="A25" s="2" t="s">
        <v>26</v>
      </c>
      <c r="C25" s="12"/>
      <c r="D25" s="15" t="s">
        <v>2</v>
      </c>
      <c r="E25" s="15"/>
      <c r="F25" s="15" t="s">
        <v>2</v>
      </c>
      <c r="G25" s="13"/>
      <c r="H25" s="18" t="s">
        <v>2</v>
      </c>
    </row>
    <row r="26" spans="1:256">
      <c r="A26" s="3" t="s">
        <v>1</v>
      </c>
      <c r="C26" s="13"/>
      <c r="D26" s="13" t="s">
        <v>1</v>
      </c>
      <c r="E26" s="13"/>
      <c r="F26" s="13" t="s">
        <v>1</v>
      </c>
      <c r="G26" s="13"/>
      <c r="H26" s="13" t="s">
        <v>1</v>
      </c>
    </row>
    <row r="27" spans="1:256">
      <c r="A27" s="4">
        <v>1000</v>
      </c>
      <c r="C27" s="14" t="s">
        <v>27</v>
      </c>
      <c r="D27" s="16">
        <f>$A$27-D23</f>
        <v>172.5</v>
      </c>
      <c r="E27" s="12"/>
      <c r="F27" s="16"/>
      <c r="G27" s="16"/>
      <c r="H27" s="17">
        <f>$A$27-H23</f>
        <v>469.91250000000002</v>
      </c>
    </row>
    <row r="28" spans="1:256">
      <c r="C28" s="14" t="s">
        <v>28</v>
      </c>
      <c r="D28" s="16"/>
      <c r="E28" s="16"/>
      <c r="F28" s="16">
        <f>$D$23-F23</f>
        <v>256.25</v>
      </c>
      <c r="G28" s="16"/>
      <c r="H28" s="16"/>
    </row>
    <row r="29" spans="1:256">
      <c r="C29" s="14" t="s">
        <v>29</v>
      </c>
      <c r="D29" s="16"/>
      <c r="E29" s="16"/>
      <c r="F29" s="16"/>
      <c r="G29" s="16"/>
      <c r="H29" s="16">
        <f>F23-H23</f>
        <v>41.162500000000023</v>
      </c>
    </row>
    <row r="30" spans="1:256">
      <c r="C30" s="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Explanations</vt:lpstr>
      <vt:lpstr>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Bidlingm</dc:creator>
  <cp:lastModifiedBy>Bidlingm</cp:lastModifiedBy>
  <dcterms:created xsi:type="dcterms:W3CDTF">2016-08-09T17:21:22Z</dcterms:created>
  <dcterms:modified xsi:type="dcterms:W3CDTF">2016-08-21T17:35:36Z</dcterms:modified>
</cp:coreProperties>
</file>